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Calcolo Imu" sheetId="1" r:id="rId1"/>
    <sheet name="Coefficienti" sheetId="2" r:id="rId2"/>
  </sheets>
  <definedNames>
    <definedName name="Coefficienti">'Coefficienti'!$A$2:$A$7</definedName>
  </definedNames>
  <calcPr fullCalcOnLoad="1"/>
</workbook>
</file>

<file path=xl/sharedStrings.xml><?xml version="1.0" encoding="utf-8"?>
<sst xmlns="http://schemas.openxmlformats.org/spreadsheetml/2006/main" count="28" uniqueCount="26">
  <si>
    <t>Descrizione</t>
  </si>
  <si>
    <t>Coefficiente</t>
  </si>
  <si>
    <t>Tipo di immobile</t>
  </si>
  <si>
    <t>Base imponibile</t>
  </si>
  <si>
    <t>Negozi e botteghe - Categoria C1</t>
  </si>
  <si>
    <t>Aliquota IMU</t>
  </si>
  <si>
    <t>Imposta IMU</t>
  </si>
  <si>
    <t>prima rata</t>
  </si>
  <si>
    <t>seconda rata</t>
  </si>
  <si>
    <t xml:space="preserve">Imposta TASI  </t>
  </si>
  <si>
    <t>Rendita catastale rivalutata del 5%</t>
  </si>
  <si>
    <t>Imposta totale TASI+IMU</t>
  </si>
  <si>
    <t>N.B. Se l'immobile è in affitto, il 30% della TASI è a carico dell'affittuario.</t>
  </si>
  <si>
    <t>Abitazione Principale?</t>
  </si>
  <si>
    <t>Abitazioni, box, magazzini e tettoie - Categorie A2, A3, A4, A5, A6, A7, C2, C6, C7</t>
  </si>
  <si>
    <t>Immobili produttivi  Categorie  D1, D2, D3, D4, D6, D7, D8, D9 e D10</t>
  </si>
  <si>
    <t>Laboratori artigiani,scuole, uffici pubblici, caserme,palestre e stabilimenti balneari Categ. C3,C4,C5,B1,B2,B3,B4,B5,B6,B7 e B8</t>
  </si>
  <si>
    <t>No</t>
  </si>
  <si>
    <t>Fabbricati</t>
  </si>
  <si>
    <t>Aree edificabili</t>
  </si>
  <si>
    <t>Rendita catastale o valore dell'area edificabile</t>
  </si>
  <si>
    <t>Uffici e studi privati, banche - Categorie A10 e D5</t>
  </si>
  <si>
    <t>La TASI sotto i 5 euro annuali complessiva per tutti gli immobili non si paga</t>
  </si>
  <si>
    <t>L'IMU sotto i 12 euro annuali complessiva per tutti gli immobili non si paga</t>
  </si>
  <si>
    <t>CALCOLO IMU E TASI ANNO 2014 NEL COMUNE DI GROTTE</t>
  </si>
  <si>
    <t>Aliquote TASI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</si>
</sst>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0.0%"/>
    <numFmt numFmtId="168" formatCode="&quot;€&quot;\ #,##0.00"/>
    <numFmt numFmtId="169" formatCode="&quot;€&quot;\ #,##0"/>
    <numFmt numFmtId="170" formatCode="&quot;€&quot;\ 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</numFmts>
  <fonts count="24">
    <font>
      <sz val="10"/>
      <name val="Arial"/>
      <family val="0"/>
    </font>
    <font>
      <b/>
      <i/>
      <sz val="11"/>
      <color indexed="9"/>
      <name val="Garamond"/>
      <family val="1"/>
    </font>
    <font>
      <sz val="11"/>
      <color indexed="1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9"/>
      </left>
      <right style="medium"/>
      <top style="thin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thin"/>
      <bottom style="medium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/>
    </xf>
    <xf numFmtId="0" fontId="2" fillId="25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left"/>
    </xf>
    <xf numFmtId="0" fontId="3" fillId="16" borderId="0" xfId="0" applyFont="1" applyFill="1" applyAlignment="1">
      <alignment vertical="center" wrapText="1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vertical="center"/>
    </xf>
    <xf numFmtId="3" fontId="3" fillId="16" borderId="16" xfId="0" applyNumberFormat="1" applyFont="1" applyFill="1" applyBorder="1" applyAlignment="1">
      <alignment horizontal="center" vertical="center"/>
    </xf>
    <xf numFmtId="44" fontId="4" fillId="26" borderId="16" xfId="59" applyFont="1" applyFill="1" applyBorder="1" applyAlignment="1">
      <alignment vertical="center"/>
    </xf>
    <xf numFmtId="168" fontId="3" fillId="26" borderId="16" xfId="0" applyNumberFormat="1" applyFont="1" applyFill="1" applyBorder="1" applyAlignment="1" applyProtection="1">
      <alignment horizontal="center" vertical="center"/>
      <protection locked="0"/>
    </xf>
    <xf numFmtId="0" fontId="3" fillId="16" borderId="0" xfId="0" applyFont="1" applyFill="1" applyAlignment="1">
      <alignment horizontal="center" vertical="center"/>
    </xf>
    <xf numFmtId="10" fontId="3" fillId="26" borderId="16" xfId="48" applyNumberFormat="1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4" fillId="16" borderId="0" xfId="0" applyFont="1" applyFill="1" applyAlignment="1">
      <alignment vertical="center"/>
    </xf>
    <xf numFmtId="168" fontId="5" fillId="26" borderId="16" xfId="0" applyNumberFormat="1" applyFont="1" applyFill="1" applyBorder="1" applyAlignment="1">
      <alignment vertical="center"/>
    </xf>
    <xf numFmtId="168" fontId="3" fillId="16" borderId="0" xfId="0" applyNumberFormat="1" applyFont="1" applyFill="1" applyAlignment="1">
      <alignment vertical="center"/>
    </xf>
    <xf numFmtId="0" fontId="3" fillId="16" borderId="17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3" fillId="16" borderId="19" xfId="0" applyFont="1" applyFill="1" applyBorder="1" applyAlignment="1">
      <alignment vertical="center"/>
    </xf>
    <xf numFmtId="0" fontId="3" fillId="16" borderId="20" xfId="0" applyFont="1" applyFill="1" applyBorder="1" applyAlignment="1">
      <alignment vertical="center"/>
    </xf>
    <xf numFmtId="3" fontId="3" fillId="16" borderId="0" xfId="0" applyNumberFormat="1" applyFont="1" applyFill="1" applyBorder="1" applyAlignment="1">
      <alignment horizontal="center" vertical="center"/>
    </xf>
    <xf numFmtId="44" fontId="3" fillId="26" borderId="16" xfId="59" applyFont="1" applyFill="1" applyBorder="1" applyAlignment="1" applyProtection="1">
      <alignment vertical="center"/>
      <protection locked="0"/>
    </xf>
    <xf numFmtId="44" fontId="3" fillId="26" borderId="16" xfId="59" applyFont="1" applyFill="1" applyBorder="1" applyAlignment="1">
      <alignment vertical="center"/>
    </xf>
    <xf numFmtId="0" fontId="3" fillId="26" borderId="21" xfId="0" applyFont="1" applyFill="1" applyBorder="1" applyAlignment="1" applyProtection="1">
      <alignment horizontal="left" vertical="center"/>
      <protection locked="0"/>
    </xf>
    <xf numFmtId="0" fontId="3" fillId="26" borderId="22" xfId="0" applyFont="1" applyFill="1" applyBorder="1" applyAlignment="1" applyProtection="1">
      <alignment horizontal="left" vertical="center"/>
      <protection locked="0"/>
    </xf>
    <xf numFmtId="0" fontId="3" fillId="26" borderId="23" xfId="0" applyFont="1" applyFill="1" applyBorder="1" applyAlignment="1" applyProtection="1">
      <alignment horizontal="left" vertical="center"/>
      <protection locked="0"/>
    </xf>
    <xf numFmtId="0" fontId="4" fillId="16" borderId="24" xfId="0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0" zoomScaleNormal="90" zoomScalePageLayoutView="0" workbookViewId="0" topLeftCell="A1">
      <selection activeCell="D2" sqref="D2:H2"/>
    </sheetView>
  </sheetViews>
  <sheetFormatPr defaultColWidth="9.140625" defaultRowHeight="12.75"/>
  <cols>
    <col min="1" max="1" width="9.140625" style="9" customWidth="1"/>
    <col min="2" max="2" width="30.00390625" style="9" customWidth="1"/>
    <col min="3" max="3" width="1.1484375" style="9" customWidth="1"/>
    <col min="4" max="4" width="14.7109375" style="9" customWidth="1"/>
    <col min="5" max="5" width="1.28515625" style="9" customWidth="1"/>
    <col min="6" max="6" width="14.00390625" style="9" customWidth="1"/>
    <col min="7" max="7" width="11.7109375" style="9" customWidth="1"/>
    <col min="8" max="8" width="9.140625" style="9" customWidth="1"/>
    <col min="9" max="9" width="1.1484375" style="9" customWidth="1"/>
    <col min="10" max="10" width="11.28125" style="9" customWidth="1"/>
    <col min="11" max="11" width="1.1484375" style="9" customWidth="1"/>
    <col min="12" max="16384" width="9.140625" style="9" customWidth="1"/>
  </cols>
  <sheetData>
    <row r="1" spans="1:12" ht="16.5" thickBot="1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1"/>
      <c r="K1" s="8"/>
      <c r="L1" s="8"/>
    </row>
    <row r="2" spans="2:10" ht="21.75" customHeight="1">
      <c r="B2" s="9" t="s">
        <v>2</v>
      </c>
      <c r="D2" s="26" t="s">
        <v>19</v>
      </c>
      <c r="E2" s="27"/>
      <c r="F2" s="27"/>
      <c r="G2" s="27"/>
      <c r="H2" s="28"/>
      <c r="J2" s="10">
        <f>IF(D2&lt;&gt;"",VLOOKUP(D2,Coefficienti!A2:B7,2,FALSE),"")</f>
        <v>160</v>
      </c>
    </row>
    <row r="3" ht="9" customHeight="1">
      <c r="H3" s="23"/>
    </row>
    <row r="4" spans="2:4" ht="31.5" customHeight="1">
      <c r="B4" s="7" t="s">
        <v>20</v>
      </c>
      <c r="D4" s="24">
        <v>500</v>
      </c>
    </row>
    <row r="5" ht="6.75" customHeight="1"/>
    <row r="6" spans="2:4" ht="15.75">
      <c r="B6" s="9" t="s">
        <v>10</v>
      </c>
      <c r="D6" s="25">
        <f>IF(D2="Aree edificabili",0,D4*1.05)</f>
        <v>0</v>
      </c>
    </row>
    <row r="7" ht="6" customHeight="1"/>
    <row r="8" spans="2:4" ht="15.75">
      <c r="B8" s="9" t="s">
        <v>3</v>
      </c>
      <c r="D8" s="11">
        <f>IF(D2="Aree edificabili",D4,D6*J2)</f>
        <v>500</v>
      </c>
    </row>
    <row r="9" ht="6" customHeight="1"/>
    <row r="10" spans="2:4" ht="15" customHeight="1">
      <c r="B10" s="9" t="s">
        <v>13</v>
      </c>
      <c r="D10" s="12" t="s">
        <v>17</v>
      </c>
    </row>
    <row r="11" spans="4:6" ht="15" customHeight="1">
      <c r="D11" s="13" t="s">
        <v>18</v>
      </c>
      <c r="F11" s="13" t="s">
        <v>19</v>
      </c>
    </row>
    <row r="12" spans="2:6" ht="15" customHeight="1">
      <c r="B12" s="9" t="s">
        <v>25</v>
      </c>
      <c r="D12" s="14">
        <f>IF(D10="Sì",0.0015,0.002)</f>
        <v>0.002</v>
      </c>
      <c r="F12" s="14">
        <v>0.001</v>
      </c>
    </row>
    <row r="13" ht="15" customHeight="1"/>
    <row r="14" spans="2:4" ht="15.75">
      <c r="B14" s="9" t="s">
        <v>5</v>
      </c>
      <c r="D14" s="14">
        <f>IF(D10="Sì",0,0.0086)</f>
        <v>0.0086</v>
      </c>
    </row>
    <row r="15" ht="6" customHeight="1"/>
    <row r="16" spans="6:7" ht="19.5" customHeight="1">
      <c r="F16" s="15" t="s">
        <v>7</v>
      </c>
      <c r="G16" s="15" t="s">
        <v>8</v>
      </c>
    </row>
    <row r="17" spans="2:7" ht="19.5" customHeight="1">
      <c r="B17" s="16" t="s">
        <v>9</v>
      </c>
      <c r="D17" s="17">
        <f>IF(D2="Aree edificabili",F12*D4,D12*D8)</f>
        <v>0.5</v>
      </c>
      <c r="F17" s="17">
        <f>D17/2</f>
        <v>0.25</v>
      </c>
      <c r="G17" s="17">
        <f>D17/2</f>
        <v>0.25</v>
      </c>
    </row>
    <row r="18" spans="2:4" ht="19.5" customHeight="1">
      <c r="B18" s="16"/>
      <c r="D18" s="18"/>
    </row>
    <row r="19" spans="2:7" ht="15.75">
      <c r="B19" s="16" t="s">
        <v>6</v>
      </c>
      <c r="D19" s="17">
        <f>IF(D2="Aree edificabili",D14*D4,D14*D8)</f>
        <v>4.3</v>
      </c>
      <c r="F19" s="17">
        <f>D19/2</f>
        <v>2.15</v>
      </c>
      <c r="G19" s="17">
        <f>D19/2</f>
        <v>2.15</v>
      </c>
    </row>
    <row r="20" ht="15.75">
      <c r="D20" s="18"/>
    </row>
    <row r="21" spans="2:7" ht="15.75">
      <c r="B21" s="16" t="s">
        <v>11</v>
      </c>
      <c r="D21" s="17">
        <f>D17+D19</f>
        <v>4.8</v>
      </c>
      <c r="F21" s="17">
        <f>D21/2</f>
        <v>2.4</v>
      </c>
      <c r="G21" s="17">
        <f>D21/2</f>
        <v>2.4</v>
      </c>
    </row>
    <row r="23" spans="2:7" ht="15.75">
      <c r="B23" s="19" t="s">
        <v>12</v>
      </c>
      <c r="C23" s="19"/>
      <c r="D23" s="19"/>
      <c r="E23" s="19"/>
      <c r="F23" s="19"/>
      <c r="G23" s="19"/>
    </row>
    <row r="24" spans="2:7" ht="15.75">
      <c r="B24" s="20" t="s">
        <v>22</v>
      </c>
      <c r="C24" s="21"/>
      <c r="D24" s="21"/>
      <c r="E24" s="21"/>
      <c r="F24" s="21"/>
      <c r="G24" s="22"/>
    </row>
    <row r="25" spans="2:7" ht="15.75">
      <c r="B25" s="20" t="s">
        <v>23</v>
      </c>
      <c r="C25" s="21"/>
      <c r="D25" s="21"/>
      <c r="E25" s="21"/>
      <c r="F25" s="21"/>
      <c r="G25" s="22"/>
    </row>
  </sheetData>
  <sheetProtection password="ED4D" sheet="1" selectLockedCells="1"/>
  <mergeCells count="2">
    <mergeCell ref="D2:H2"/>
    <mergeCell ref="A1:J1"/>
  </mergeCells>
  <dataValidations count="2">
    <dataValidation type="list" allowBlank="1" showInputMessage="1" showErrorMessage="1" sqref="D10">
      <formula1>"Sì,No"</formula1>
    </dataValidation>
    <dataValidation type="list" allowBlank="1" showInputMessage="1" showErrorMessage="1" sqref="D2">
      <formula1>Coefficienti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6.00390625" style="0" customWidth="1"/>
    <col min="2" max="2" width="12.57421875" style="0" bestFit="1" customWidth="1"/>
  </cols>
  <sheetData>
    <row r="1" spans="1:2" ht="15">
      <c r="A1" s="1" t="s">
        <v>0</v>
      </c>
      <c r="B1" s="2" t="s">
        <v>1</v>
      </c>
    </row>
    <row r="2" spans="1:2" ht="15.75" thickBot="1">
      <c r="A2" s="6" t="s">
        <v>14</v>
      </c>
      <c r="B2" s="3">
        <v>160</v>
      </c>
    </row>
    <row r="3" spans="1:2" ht="15.75" thickBot="1">
      <c r="A3" s="4" t="s">
        <v>21</v>
      </c>
      <c r="B3" s="5">
        <v>80</v>
      </c>
    </row>
    <row r="4" spans="1:2" ht="15.75" thickBot="1">
      <c r="A4" s="4" t="s">
        <v>15</v>
      </c>
      <c r="B4" s="5">
        <v>65</v>
      </c>
    </row>
    <row r="5" spans="1:2" ht="15.75" thickBot="1">
      <c r="A5" s="4" t="s">
        <v>4</v>
      </c>
      <c r="B5" s="5">
        <v>55</v>
      </c>
    </row>
    <row r="6" spans="1:2" ht="15.75" thickBot="1">
      <c r="A6" s="4" t="s">
        <v>16</v>
      </c>
      <c r="B6" s="5">
        <v>140</v>
      </c>
    </row>
    <row r="7" spans="1:2" ht="15.75" thickBot="1">
      <c r="A7" s="4" t="s">
        <v>19</v>
      </c>
      <c r="B7" s="5">
        <v>160</v>
      </c>
    </row>
  </sheetData>
  <sheetProtection password="ED4D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Effimero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Santangelo</dc:creator>
  <cp:keywords/>
  <dc:description/>
  <cp:lastModifiedBy>Noemi</cp:lastModifiedBy>
  <dcterms:created xsi:type="dcterms:W3CDTF">2012-01-21T15:28:19Z</dcterms:created>
  <dcterms:modified xsi:type="dcterms:W3CDTF">2014-09-26T07:21:08Z</dcterms:modified>
  <cp:category/>
  <cp:version/>
  <cp:contentType/>
  <cp:contentStatus/>
</cp:coreProperties>
</file>